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280" activeTab="0"/>
  </bookViews>
  <sheets>
    <sheet name="19,12,11" sheetId="1" r:id="rId1"/>
  </sheets>
  <definedNames/>
  <calcPr fullCalcOnLoad="1"/>
</workbook>
</file>

<file path=xl/sharedStrings.xml><?xml version="1.0" encoding="utf-8"?>
<sst xmlns="http://schemas.openxmlformats.org/spreadsheetml/2006/main" count="426" uniqueCount="139">
  <si>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</si>
  <si>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</si>
  <si>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</si>
  <si>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</si>
  <si>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</si>
  <si>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</si>
  <si>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</si>
  <si>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</si>
  <si>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</si>
  <si>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</si>
  <si>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</si>
  <si>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</si>
  <si>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</si>
  <si>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</si>
  <si>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</si>
  <si>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</si>
  <si>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</si>
  <si>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</si>
  <si>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</si>
  <si>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</si>
  <si>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</si>
  <si>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Налог на доходы физических лиц</t>
  </si>
  <si>
    <t>02</t>
  </si>
  <si>
    <t>110</t>
  </si>
  <si>
    <t>182</t>
  </si>
  <si>
    <t>010</t>
  </si>
  <si>
    <t>020</t>
  </si>
  <si>
    <t>2.</t>
  </si>
  <si>
    <t>НАЛОГИ НА СОВОКУПНЫЙ ДОХОД</t>
  </si>
  <si>
    <t>05</t>
  </si>
  <si>
    <t>2.1</t>
  </si>
  <si>
    <t>2.2</t>
  </si>
  <si>
    <t>03</t>
  </si>
  <si>
    <t>3.</t>
  </si>
  <si>
    <t>НАЛОГИ НА ИМУЩЕСТВО</t>
  </si>
  <si>
    <t>06</t>
  </si>
  <si>
    <t>Налог на имущество физических лиц</t>
  </si>
  <si>
    <t>Земельный налог</t>
  </si>
  <si>
    <t>Государственная пошлина</t>
  </si>
  <si>
    <t>08</t>
  </si>
  <si>
    <t>11</t>
  </si>
  <si>
    <t>120</t>
  </si>
  <si>
    <t>04</t>
  </si>
  <si>
    <t>030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</si>
  <si>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</si>
  <si>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</si>
  <si>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</si>
  <si>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</si>
  <si>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</si>
  <si>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ВСЕГО ДОХОДОВ</t>
  </si>
  <si>
    <t>10</t>
  </si>
  <si>
    <t>Доходы от продажи материальных и нематериальных активов</t>
  </si>
  <si>
    <t>14</t>
  </si>
  <si>
    <t>ДОХОДЫ ОТ ИСПОЛЬЗОВАНИЯ ИМУЩЕСТВА, НАХОДЯЩЕГОСЯ В ГОСУДАРСТВЕННОЙ И МУНИЦИПАЛЬНОЙ</t>
  </si>
  <si>
    <t xml:space="preserve">Дотация на выравнивание уровня бюджетной обеспеченности </t>
  </si>
  <si>
    <t>1 квартал</t>
  </si>
  <si>
    <t>2 квартал</t>
  </si>
  <si>
    <t>3 квартал</t>
  </si>
  <si>
    <t>в том числе</t>
  </si>
  <si>
    <t>июль</t>
  </si>
  <si>
    <t>август</t>
  </si>
  <si>
    <t>сентябрь</t>
  </si>
  <si>
    <t>итого</t>
  </si>
  <si>
    <t>Единый  сельхозналог</t>
  </si>
  <si>
    <t>013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</si>
  <si>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</si>
  <si>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</si>
  <si>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Доходы, получаемые в виде арендной платы за земельные участки, государственная собственность на которые не разграничена и котоые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</si>
  <si>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</si>
  <si>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Дотация бюджетам поселений на выравнивание уровня бюджетной обеспеченности</t>
  </si>
  <si>
    <t xml:space="preserve">Субвенции </t>
  </si>
  <si>
    <t>001</t>
  </si>
  <si>
    <t>015</t>
  </si>
  <si>
    <t>430</t>
  </si>
  <si>
    <t>999</t>
  </si>
  <si>
    <t>09</t>
  </si>
  <si>
    <t>045</t>
  </si>
  <si>
    <t>024</t>
  </si>
  <si>
    <t>5</t>
  </si>
  <si>
    <t>6</t>
  </si>
  <si>
    <t>Субвенции на осуществление государственных полномочий РК 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</si>
  <si>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</si>
  <si>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</si>
  <si>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</si>
  <si>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</si>
  <si>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</si>
  <si>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041</t>
  </si>
  <si>
    <t>Субсидии на реализацию мер, предусмотренных Указом Президента РФ от 7 мая 2012 года №597 "О мероприятиях по реализации государственной социальной политики"</t>
  </si>
  <si>
    <t>Прогнозные показатели поступления доходов  в бюджет Видлицкого сельского поселения</t>
  </si>
  <si>
    <t>1квартал</t>
  </si>
  <si>
    <t>2квартал</t>
  </si>
  <si>
    <t>3квартал</t>
  </si>
  <si>
    <t>4квартал</t>
  </si>
  <si>
    <t>акцизы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</si>
  <si>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</si>
  <si>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</si>
  <si>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</si>
  <si>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</si>
  <si>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240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</si>
  <si>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</si>
  <si>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</si>
  <si>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250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</si>
  <si>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</si>
  <si>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</si>
  <si>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260</t>
  </si>
  <si>
    <t>Земельный налог, взимаемый по ставкам, установленным в соответствии с подпунктом 1 пункта 1 статьи,394 НК</t>
  </si>
  <si>
    <t>Земельный налог, взимаемый по ставкам, установленным в соответствии с подпунктом 2 пункта 1 статьи,394 НК</t>
  </si>
  <si>
    <t>023</t>
  </si>
  <si>
    <t>5,1</t>
  </si>
  <si>
    <t>5,2</t>
  </si>
  <si>
    <t>Прочие доходы от использования имущества, находящегося в собственности поселений</t>
  </si>
  <si>
    <t>ШТРАФЫ, САНКЦИИ, ВОЗМЕЩЕНИЕ УЩЕРБА</t>
  </si>
  <si>
    <t>16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</si>
  <si>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</si>
  <si>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</si>
  <si>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51</t>
  </si>
  <si>
    <t>7</t>
  </si>
  <si>
    <t>7,1</t>
  </si>
  <si>
    <t>1.2</t>
  </si>
  <si>
    <t>2,1</t>
  </si>
  <si>
    <t xml:space="preserve">субвенции по первичному воинскому учету </t>
  </si>
  <si>
    <t>3,1</t>
  </si>
  <si>
    <t>субсидии</t>
  </si>
  <si>
    <t>подготовка к осенне-зимнему сезону</t>
  </si>
  <si>
    <t>3,2</t>
  </si>
  <si>
    <t>субсидии на социально-экономическое развитие -водопровод Куйтежа</t>
  </si>
  <si>
    <t>3,3</t>
  </si>
  <si>
    <t xml:space="preserve">субсидия на выполнение мероприятий по наказам </t>
  </si>
  <si>
    <t>3,4</t>
  </si>
  <si>
    <t>4.</t>
  </si>
  <si>
    <t>Субсидии на программу "Развитие дорожного хозяйства Республики Карелия на период до 2015 года"</t>
  </si>
  <si>
    <t>субсидия на ликвидацию ЧС</t>
  </si>
  <si>
    <t>180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</si>
  <si>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</si>
  <si>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</si>
  <si>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1.1</t>
  </si>
  <si>
    <t>1.3</t>
  </si>
  <si>
    <t>на 2015 год</t>
  </si>
  <si>
    <t xml:space="preserve"> Приложение №2 к  решению  Совета Видлицкого сельского поселения  от 24.12.2014 г. № 25 "О бюджете  Видлицкого  сельского поселения на 2015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</si>
</sst>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17" xfId="0" applyFont="1" applyBorder="1" applyAlignment="1">
      <alignment horizontal="justify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13" fillId="0" borderId="17" xfId="0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right" wrapText="1"/>
    </xf>
    <xf numFmtId="16" fontId="4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justify" vertical="top" wrapText="1"/>
    </xf>
    <xf numFmtId="49" fontId="0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6">
      <selection activeCell="Y19" sqref="Y19"/>
    </sheetView>
  </sheetViews>
  <sheetFormatPr defaultColWidth="9.00390625" defaultRowHeight="12.75"/>
  <cols>
    <col min="1" max="1" width="5.00390625" style="0" customWidth="1"/>
    <col min="2" max="2" width="67.375" style="0" customWidth="1"/>
    <col min="3" max="3" width="6.25390625" style="0" customWidth="1"/>
    <col min="4" max="4" width="6.375" style="0" customWidth="1"/>
    <col min="5" max="5" width="6.75390625" style="0" customWidth="1"/>
    <col min="6" max="6" width="3.875" style="0" customWidth="1"/>
    <col min="7" max="7" width="6.25390625" style="0" customWidth="1"/>
    <col min="8" max="8" width="5.75390625" style="0" customWidth="1"/>
    <col min="9" max="9" width="5.375" style="0" customWidth="1"/>
    <col min="10" max="10" width="8.125" style="0" customWidth="1"/>
    <col min="11" max="11" width="13.25390625" style="0" customWidth="1"/>
    <col min="12" max="12" width="11.875" style="0" hidden="1" customWidth="1"/>
    <col min="13" max="23" width="9.125" style="0" hidden="1" customWidth="1"/>
  </cols>
  <sheetData>
    <row r="1" spans="1:10" ht="12.75" hidden="1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 hidden="1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 hidden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2" ht="12.75" hidden="1">
      <c r="A4" s="1"/>
      <c r="B4" s="1"/>
      <c r="C4" s="2"/>
      <c r="D4" s="2"/>
      <c r="E4" s="2"/>
      <c r="F4" s="2"/>
      <c r="G4" s="2"/>
      <c r="H4" s="32"/>
      <c r="I4" s="32"/>
      <c r="J4" s="32"/>
      <c r="K4" s="33"/>
      <c r="L4" s="33"/>
    </row>
    <row r="5" spans="1:12" ht="12.75" hidden="1">
      <c r="A5" s="1"/>
      <c r="B5" s="1"/>
      <c r="C5" s="2"/>
      <c r="D5" s="2"/>
      <c r="E5" s="2"/>
      <c r="F5" s="2"/>
      <c r="G5" s="2"/>
      <c r="H5" s="32"/>
      <c r="I5" s="32"/>
      <c r="J5" s="32"/>
      <c r="K5" s="33"/>
      <c r="L5" s="33"/>
    </row>
    <row r="6" spans="1:12" ht="15.75" customHeight="1">
      <c r="A6" s="1"/>
      <c r="B6" s="1"/>
      <c r="C6" s="2"/>
      <c r="D6" s="2"/>
      <c r="E6" s="2"/>
      <c r="F6" s="2"/>
      <c r="G6" s="2"/>
      <c r="H6" s="32"/>
      <c r="I6" s="97" t="s">
        <v>138</v>
      </c>
      <c r="J6" s="97"/>
      <c r="K6" s="97"/>
      <c r="L6" s="33"/>
    </row>
    <row r="7" spans="1:12" ht="29.25" customHeight="1">
      <c r="A7" s="1"/>
      <c r="B7" s="1"/>
      <c r="C7" s="2"/>
      <c r="D7" s="2"/>
      <c r="E7" s="2"/>
      <c r="F7" s="2"/>
      <c r="G7" s="2"/>
      <c r="H7" s="32"/>
      <c r="I7" s="97"/>
      <c r="J7" s="97"/>
      <c r="K7" s="97"/>
      <c r="L7" s="33"/>
    </row>
    <row r="8" spans="1:12" ht="30" customHeight="1">
      <c r="A8" s="1"/>
      <c r="B8" s="1"/>
      <c r="C8" s="2"/>
      <c r="D8" s="2"/>
      <c r="E8" s="2"/>
      <c r="F8" s="2"/>
      <c r="G8" s="2"/>
      <c r="H8" s="32"/>
      <c r="I8" s="97"/>
      <c r="J8" s="97"/>
      <c r="K8" s="97"/>
      <c r="L8" s="33"/>
    </row>
    <row r="9" spans="1:12" ht="38.25" customHeight="1" hidden="1">
      <c r="A9" s="1"/>
      <c r="B9" s="1"/>
      <c r="C9" s="2"/>
      <c r="D9" s="2"/>
      <c r="E9" s="2"/>
      <c r="F9" s="2"/>
      <c r="G9" s="2"/>
      <c r="H9" s="32"/>
      <c r="I9" s="97"/>
      <c r="J9" s="97"/>
      <c r="K9" s="97"/>
      <c r="L9" s="33"/>
    </row>
    <row r="10" spans="1:11" ht="12.75">
      <c r="A10" s="98" t="s">
        <v>88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3.5" thickBot="1">
      <c r="A11" s="14"/>
      <c r="B11" s="98" t="s">
        <v>137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8" ht="12.75">
      <c r="A12" s="3"/>
      <c r="B12" s="4"/>
      <c r="C12" s="88" t="s">
        <v>0</v>
      </c>
      <c r="D12" s="89"/>
      <c r="E12" s="89"/>
      <c r="F12" s="89"/>
      <c r="G12" s="89"/>
      <c r="H12" s="89"/>
      <c r="I12" s="89"/>
      <c r="J12" s="90"/>
      <c r="K12" s="5"/>
      <c r="L12" s="34"/>
      <c r="M12" s="27"/>
      <c r="N12" s="27"/>
      <c r="O12" s="27"/>
      <c r="P12" s="27"/>
      <c r="Q12" s="27"/>
      <c r="R12" s="27"/>
    </row>
    <row r="13" spans="1:18" ht="12.75">
      <c r="A13" s="6"/>
      <c r="B13" s="7"/>
      <c r="C13" s="91"/>
      <c r="D13" s="92"/>
      <c r="E13" s="92"/>
      <c r="F13" s="92"/>
      <c r="G13" s="92"/>
      <c r="H13" s="92"/>
      <c r="I13" s="92"/>
      <c r="J13" s="93"/>
      <c r="K13" s="9"/>
      <c r="L13" s="35"/>
      <c r="M13" s="28"/>
      <c r="N13" s="28"/>
      <c r="O13" s="28"/>
      <c r="P13" s="28"/>
      <c r="Q13" s="28"/>
      <c r="R13" s="28"/>
    </row>
    <row r="14" spans="1:18" ht="12.75">
      <c r="A14" s="6"/>
      <c r="B14" s="7" t="s">
        <v>1</v>
      </c>
      <c r="C14" s="91"/>
      <c r="D14" s="92"/>
      <c r="E14" s="92"/>
      <c r="F14" s="92"/>
      <c r="G14" s="92"/>
      <c r="H14" s="92"/>
      <c r="I14" s="92"/>
      <c r="J14" s="93"/>
      <c r="K14" s="8" t="s">
        <v>2</v>
      </c>
      <c r="L14" s="35" t="s">
        <v>58</v>
      </c>
      <c r="M14" s="28"/>
      <c r="N14" s="28"/>
      <c r="O14" s="28"/>
      <c r="P14" s="28"/>
      <c r="Q14" s="28"/>
      <c r="R14" s="28"/>
    </row>
    <row r="15" spans="1:18" ht="12.75">
      <c r="A15" s="6"/>
      <c r="B15" s="7"/>
      <c r="C15" s="91"/>
      <c r="D15" s="92"/>
      <c r="E15" s="92"/>
      <c r="F15" s="92"/>
      <c r="G15" s="92"/>
      <c r="H15" s="92"/>
      <c r="I15" s="92"/>
      <c r="J15" s="93"/>
      <c r="K15" s="8" t="s">
        <v>3</v>
      </c>
      <c r="L15" s="35"/>
      <c r="M15" s="28"/>
      <c r="N15" s="28"/>
      <c r="O15" s="28"/>
      <c r="P15" s="28"/>
      <c r="Q15" s="28"/>
      <c r="R15" s="28"/>
    </row>
    <row r="16" spans="1:18" ht="13.5" thickBot="1">
      <c r="A16" s="6"/>
      <c r="B16" s="10"/>
      <c r="C16" s="94"/>
      <c r="D16" s="95"/>
      <c r="E16" s="95"/>
      <c r="F16" s="95"/>
      <c r="G16" s="95"/>
      <c r="H16" s="95"/>
      <c r="I16" s="95"/>
      <c r="J16" s="96"/>
      <c r="K16" s="9"/>
      <c r="L16" s="36"/>
      <c r="M16" s="29"/>
      <c r="N16" s="29"/>
      <c r="O16" s="29"/>
      <c r="P16" s="29"/>
      <c r="Q16" s="29"/>
      <c r="R16" s="29"/>
    </row>
    <row r="17" spans="1:18" ht="12.75">
      <c r="A17" s="11">
        <v>1</v>
      </c>
      <c r="B17" s="4">
        <v>2</v>
      </c>
      <c r="C17" s="89"/>
      <c r="D17" s="89"/>
      <c r="E17" s="89"/>
      <c r="F17" s="89"/>
      <c r="G17" s="89"/>
      <c r="H17" s="89"/>
      <c r="I17" s="89"/>
      <c r="J17" s="90"/>
      <c r="K17" s="12">
        <v>4</v>
      </c>
      <c r="L17" s="30">
        <v>5</v>
      </c>
      <c r="M17" s="30">
        <v>6</v>
      </c>
      <c r="N17" s="30">
        <v>7</v>
      </c>
      <c r="O17" s="30"/>
      <c r="P17" s="30"/>
      <c r="Q17" s="30"/>
      <c r="R17" s="30"/>
    </row>
    <row r="18" spans="1:22" ht="23.25" customHeight="1">
      <c r="A18" s="37"/>
      <c r="B18" s="37"/>
      <c r="C18" s="38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8" t="s">
        <v>9</v>
      </c>
      <c r="I18" s="38" t="s">
        <v>10</v>
      </c>
      <c r="J18" s="38" t="s">
        <v>11</v>
      </c>
      <c r="K18" s="39"/>
      <c r="L18" s="30" t="s">
        <v>55</v>
      </c>
      <c r="M18" s="30" t="s">
        <v>56</v>
      </c>
      <c r="N18" s="30" t="s">
        <v>57</v>
      </c>
      <c r="O18" s="30" t="s">
        <v>59</v>
      </c>
      <c r="P18" s="30" t="s">
        <v>60</v>
      </c>
      <c r="Q18" s="30" t="s">
        <v>61</v>
      </c>
      <c r="R18" s="30" t="s">
        <v>62</v>
      </c>
      <c r="S18" s="64" t="s">
        <v>89</v>
      </c>
      <c r="T18" s="64" t="s">
        <v>90</v>
      </c>
      <c r="U18" s="64" t="s">
        <v>91</v>
      </c>
      <c r="V18" s="64" t="s">
        <v>92</v>
      </c>
    </row>
    <row r="19" spans="1:23" ht="12.75">
      <c r="A19" s="65" t="s">
        <v>12</v>
      </c>
      <c r="B19" s="40" t="s">
        <v>13</v>
      </c>
      <c r="C19" s="16" t="s">
        <v>14</v>
      </c>
      <c r="D19" s="16">
        <v>1</v>
      </c>
      <c r="E19" s="16" t="s">
        <v>15</v>
      </c>
      <c r="F19" s="16" t="s">
        <v>15</v>
      </c>
      <c r="G19" s="16" t="s">
        <v>14</v>
      </c>
      <c r="H19" s="16" t="s">
        <v>15</v>
      </c>
      <c r="I19" s="16" t="s">
        <v>16</v>
      </c>
      <c r="J19" s="16" t="s">
        <v>14</v>
      </c>
      <c r="K19" s="42">
        <f>K21+K30+K32+K39+K46+K37+K44+K25</f>
        <v>2491</v>
      </c>
      <c r="L19" s="41">
        <f aca="true" t="shared" si="0" ref="L19:W19">L21+L30+L32+L39+L46</f>
        <v>2752470</v>
      </c>
      <c r="M19" s="41">
        <f t="shared" si="0"/>
        <v>2731180</v>
      </c>
      <c r="N19" s="41">
        <f t="shared" si="0"/>
        <v>2810770</v>
      </c>
      <c r="O19" s="41">
        <f t="shared" si="0"/>
        <v>922788</v>
      </c>
      <c r="P19" s="41">
        <f t="shared" si="0"/>
        <v>922889</v>
      </c>
      <c r="Q19" s="41">
        <f t="shared" si="0"/>
        <v>965093</v>
      </c>
      <c r="R19" s="41">
        <f t="shared" si="0"/>
        <v>2810770</v>
      </c>
      <c r="S19" s="41">
        <f t="shared" si="0"/>
        <v>2736.1000000000004</v>
      </c>
      <c r="T19" s="41">
        <f t="shared" si="0"/>
        <v>2725</v>
      </c>
      <c r="U19" s="41">
        <f t="shared" si="0"/>
        <v>3011.7000000000003</v>
      </c>
      <c r="V19" s="41">
        <f t="shared" si="0"/>
        <v>3001.4</v>
      </c>
      <c r="W19" s="41">
        <f t="shared" si="0"/>
        <v>11474.2</v>
      </c>
    </row>
    <row r="20" spans="1:23" ht="12.75">
      <c r="A20" s="65" t="s">
        <v>17</v>
      </c>
      <c r="B20" s="13" t="s">
        <v>18</v>
      </c>
      <c r="C20" s="16" t="s">
        <v>14</v>
      </c>
      <c r="D20" s="16" t="s">
        <v>19</v>
      </c>
      <c r="E20" s="16" t="s">
        <v>20</v>
      </c>
      <c r="F20" s="16" t="s">
        <v>15</v>
      </c>
      <c r="G20" s="16" t="s">
        <v>14</v>
      </c>
      <c r="H20" s="16" t="s">
        <v>15</v>
      </c>
      <c r="I20" s="16" t="s">
        <v>16</v>
      </c>
      <c r="J20" s="16" t="s">
        <v>14</v>
      </c>
      <c r="K20" s="42">
        <f aca="true" t="shared" si="1" ref="K20:W21">K21</f>
        <v>395.2</v>
      </c>
      <c r="L20" s="42">
        <f t="shared" si="1"/>
        <v>2213000</v>
      </c>
      <c r="M20" s="42">
        <f t="shared" si="1"/>
        <v>2213100</v>
      </c>
      <c r="N20" s="42">
        <f t="shared" si="1"/>
        <v>2213000</v>
      </c>
      <c r="O20" s="42">
        <f t="shared" si="1"/>
        <v>737666</v>
      </c>
      <c r="P20" s="42">
        <f t="shared" si="1"/>
        <v>737666</v>
      </c>
      <c r="Q20" s="42">
        <f t="shared" si="1"/>
        <v>737668</v>
      </c>
      <c r="R20" s="42">
        <f t="shared" si="1"/>
        <v>2213000</v>
      </c>
      <c r="S20" s="42">
        <f t="shared" si="1"/>
        <v>2216.3</v>
      </c>
      <c r="T20" s="42">
        <f t="shared" si="1"/>
        <v>2216.4</v>
      </c>
      <c r="U20" s="42">
        <f t="shared" si="1"/>
        <v>2216.4</v>
      </c>
      <c r="V20" s="42">
        <f t="shared" si="1"/>
        <v>2216.4</v>
      </c>
      <c r="W20" s="42">
        <f t="shared" si="1"/>
        <v>8865.5</v>
      </c>
    </row>
    <row r="21" spans="1:23" ht="12.75" customHeight="1">
      <c r="A21" s="65"/>
      <c r="B21" s="13" t="s">
        <v>21</v>
      </c>
      <c r="C21" s="16" t="s">
        <v>24</v>
      </c>
      <c r="D21" s="16" t="s">
        <v>19</v>
      </c>
      <c r="E21" s="16" t="s">
        <v>20</v>
      </c>
      <c r="F21" s="16" t="s">
        <v>22</v>
      </c>
      <c r="G21" s="16" t="s">
        <v>14</v>
      </c>
      <c r="H21" s="16" t="s">
        <v>20</v>
      </c>
      <c r="I21" s="16" t="s">
        <v>16</v>
      </c>
      <c r="J21" s="16" t="s">
        <v>23</v>
      </c>
      <c r="K21" s="42">
        <v>395.2</v>
      </c>
      <c r="L21" s="42">
        <f t="shared" si="1"/>
        <v>2213000</v>
      </c>
      <c r="M21" s="42">
        <f t="shared" si="1"/>
        <v>2213100</v>
      </c>
      <c r="N21" s="42">
        <f t="shared" si="1"/>
        <v>2213000</v>
      </c>
      <c r="O21" s="42">
        <f t="shared" si="1"/>
        <v>737666</v>
      </c>
      <c r="P21" s="42">
        <f t="shared" si="1"/>
        <v>737666</v>
      </c>
      <c r="Q21" s="42">
        <f t="shared" si="1"/>
        <v>737668</v>
      </c>
      <c r="R21" s="42">
        <f t="shared" si="1"/>
        <v>2213000</v>
      </c>
      <c r="S21" s="42">
        <f t="shared" si="1"/>
        <v>2216.3</v>
      </c>
      <c r="T21" s="42">
        <f t="shared" si="1"/>
        <v>2216.4</v>
      </c>
      <c r="U21" s="42">
        <f t="shared" si="1"/>
        <v>2216.4</v>
      </c>
      <c r="V21" s="42">
        <f t="shared" si="1"/>
        <v>2216.4</v>
      </c>
      <c r="W21" s="42">
        <f t="shared" si="1"/>
        <v>8865.5</v>
      </c>
    </row>
    <row r="22" spans="1:23" ht="63.75" customHeight="1">
      <c r="A22" s="15" t="s">
        <v>135</v>
      </c>
      <c r="B22" s="62" t="s">
        <v>83</v>
      </c>
      <c r="C22" s="17" t="s">
        <v>24</v>
      </c>
      <c r="D22" s="17" t="s">
        <v>19</v>
      </c>
      <c r="E22" s="17" t="s">
        <v>20</v>
      </c>
      <c r="F22" s="17" t="s">
        <v>22</v>
      </c>
      <c r="G22" s="17" t="s">
        <v>25</v>
      </c>
      <c r="H22" s="17" t="s">
        <v>20</v>
      </c>
      <c r="I22" s="17" t="s">
        <v>16</v>
      </c>
      <c r="J22" s="17" t="s">
        <v>23</v>
      </c>
      <c r="K22" s="18">
        <v>391.2</v>
      </c>
      <c r="L22" s="18">
        <f aca="true" t="shared" si="2" ref="L22:V22">L23+L24</f>
        <v>2213000</v>
      </c>
      <c r="M22" s="18">
        <f t="shared" si="2"/>
        <v>2213100</v>
      </c>
      <c r="N22" s="18">
        <f t="shared" si="2"/>
        <v>2213000</v>
      </c>
      <c r="O22" s="18">
        <f t="shared" si="2"/>
        <v>737666</v>
      </c>
      <c r="P22" s="18">
        <f t="shared" si="2"/>
        <v>737666</v>
      </c>
      <c r="Q22" s="18">
        <f t="shared" si="2"/>
        <v>737668</v>
      </c>
      <c r="R22" s="18">
        <f t="shared" si="2"/>
        <v>2213000</v>
      </c>
      <c r="S22" s="66">
        <f t="shared" si="2"/>
        <v>2216.3</v>
      </c>
      <c r="T22" s="66">
        <f t="shared" si="2"/>
        <v>2216.4</v>
      </c>
      <c r="U22" s="66">
        <f t="shared" si="2"/>
        <v>2216.4</v>
      </c>
      <c r="V22" s="66">
        <f t="shared" si="2"/>
        <v>2216.4</v>
      </c>
      <c r="W22" s="30">
        <f>S22+T22+U22+V22</f>
        <v>8865.5</v>
      </c>
    </row>
    <row r="23" spans="1:24" ht="74.25" customHeight="1">
      <c r="A23" s="15" t="s">
        <v>118</v>
      </c>
      <c r="B23" s="62" t="s">
        <v>84</v>
      </c>
      <c r="C23" s="17" t="s">
        <v>24</v>
      </c>
      <c r="D23" s="17" t="s">
        <v>19</v>
      </c>
      <c r="E23" s="17" t="s">
        <v>20</v>
      </c>
      <c r="F23" s="17" t="s">
        <v>22</v>
      </c>
      <c r="G23" s="17" t="s">
        <v>26</v>
      </c>
      <c r="H23" s="17" t="s">
        <v>20</v>
      </c>
      <c r="I23" s="17" t="s">
        <v>16</v>
      </c>
      <c r="J23" s="17" t="s">
        <v>23</v>
      </c>
      <c r="K23" s="18"/>
      <c r="L23">
        <v>2195500</v>
      </c>
      <c r="M23">
        <v>2195600</v>
      </c>
      <c r="N23">
        <v>2195500</v>
      </c>
      <c r="O23">
        <v>731833</v>
      </c>
      <c r="P23">
        <v>731833</v>
      </c>
      <c r="Q23">
        <v>731834</v>
      </c>
      <c r="R23" s="41">
        <f>Q23+P23+O23</f>
        <v>2195500</v>
      </c>
      <c r="S23" s="30">
        <v>2196.3</v>
      </c>
      <c r="T23" s="30">
        <v>2196.4</v>
      </c>
      <c r="U23" s="30">
        <v>2196.4</v>
      </c>
      <c r="V23" s="30">
        <v>2196.4</v>
      </c>
      <c r="W23" s="67">
        <f>S23+T23+U23+V23</f>
        <v>8785.5</v>
      </c>
      <c r="X23" s="68"/>
    </row>
    <row r="24" spans="1:23" ht="32.25" customHeight="1">
      <c r="A24" s="15" t="s">
        <v>136</v>
      </c>
      <c r="B24" s="62" t="s">
        <v>85</v>
      </c>
      <c r="C24" s="17" t="s">
        <v>24</v>
      </c>
      <c r="D24" s="17" t="s">
        <v>19</v>
      </c>
      <c r="E24" s="17" t="s">
        <v>20</v>
      </c>
      <c r="F24" s="17" t="s">
        <v>22</v>
      </c>
      <c r="G24" s="17" t="s">
        <v>43</v>
      </c>
      <c r="H24" s="17" t="s">
        <v>20</v>
      </c>
      <c r="I24" s="17" t="s">
        <v>16</v>
      </c>
      <c r="J24" s="17" t="s">
        <v>23</v>
      </c>
      <c r="K24" s="18">
        <v>4</v>
      </c>
      <c r="L24">
        <v>17500</v>
      </c>
      <c r="M24">
        <v>17500</v>
      </c>
      <c r="N24">
        <v>17500</v>
      </c>
      <c r="O24">
        <v>5833</v>
      </c>
      <c r="P24">
        <v>5833</v>
      </c>
      <c r="Q24">
        <v>5834</v>
      </c>
      <c r="R24" s="41">
        <f>Q24+P24+O24</f>
        <v>17500</v>
      </c>
      <c r="S24" s="30">
        <v>20</v>
      </c>
      <c r="T24" s="30">
        <v>20</v>
      </c>
      <c r="U24" s="30">
        <v>20</v>
      </c>
      <c r="V24" s="30">
        <v>20</v>
      </c>
      <c r="W24" s="30">
        <f>S24+T24+U24+V24</f>
        <v>80</v>
      </c>
    </row>
    <row r="25" spans="1:23" ht="21.75" customHeight="1">
      <c r="A25" s="13">
        <v>2</v>
      </c>
      <c r="B25" s="69" t="s">
        <v>93</v>
      </c>
      <c r="C25" s="16" t="s">
        <v>14</v>
      </c>
      <c r="D25" s="16" t="s">
        <v>19</v>
      </c>
      <c r="E25" s="16" t="s">
        <v>32</v>
      </c>
      <c r="F25" s="16" t="s">
        <v>22</v>
      </c>
      <c r="G25" s="16" t="s">
        <v>14</v>
      </c>
      <c r="H25" s="16" t="s">
        <v>20</v>
      </c>
      <c r="I25" s="16" t="s">
        <v>16</v>
      </c>
      <c r="J25" s="16" t="s">
        <v>23</v>
      </c>
      <c r="K25" s="47">
        <f>K26+K27+K28+K29</f>
        <v>1126.8</v>
      </c>
      <c r="R25" s="41"/>
      <c r="S25" s="30"/>
      <c r="T25" s="30"/>
      <c r="U25" s="30"/>
      <c r="V25" s="30"/>
      <c r="W25" s="30"/>
    </row>
    <row r="26" spans="1:23" ht="53.25" customHeight="1">
      <c r="A26" s="70" t="s">
        <v>30</v>
      </c>
      <c r="B26" s="62" t="s">
        <v>94</v>
      </c>
      <c r="C26" s="17" t="s">
        <v>95</v>
      </c>
      <c r="D26" s="17" t="s">
        <v>19</v>
      </c>
      <c r="E26" s="17" t="s">
        <v>32</v>
      </c>
      <c r="F26" s="17" t="s">
        <v>22</v>
      </c>
      <c r="G26" s="17" t="s">
        <v>96</v>
      </c>
      <c r="H26" s="17" t="s">
        <v>20</v>
      </c>
      <c r="I26" s="17" t="s">
        <v>16</v>
      </c>
      <c r="J26" s="17" t="s">
        <v>23</v>
      </c>
      <c r="K26" s="18">
        <v>344.6</v>
      </c>
      <c r="R26" s="41"/>
      <c r="S26" s="30"/>
      <c r="T26" s="30"/>
      <c r="U26" s="30"/>
      <c r="V26" s="30"/>
      <c r="W26" s="30"/>
    </row>
    <row r="27" spans="1:23" ht="53.25" customHeight="1">
      <c r="A27" s="70" t="s">
        <v>31</v>
      </c>
      <c r="B27" s="62" t="s">
        <v>97</v>
      </c>
      <c r="C27" s="17" t="s">
        <v>95</v>
      </c>
      <c r="D27" s="17" t="s">
        <v>19</v>
      </c>
      <c r="E27" s="17" t="s">
        <v>32</v>
      </c>
      <c r="F27" s="17" t="s">
        <v>22</v>
      </c>
      <c r="G27" s="17" t="s">
        <v>98</v>
      </c>
      <c r="H27" s="17" t="s">
        <v>20</v>
      </c>
      <c r="I27" s="17" t="s">
        <v>16</v>
      </c>
      <c r="J27" s="17" t="s">
        <v>23</v>
      </c>
      <c r="K27" s="18">
        <v>12.85</v>
      </c>
      <c r="R27" s="41"/>
      <c r="S27" s="30"/>
      <c r="T27" s="30"/>
      <c r="U27" s="30"/>
      <c r="V27" s="30"/>
      <c r="W27" s="30"/>
    </row>
    <row r="28" spans="1:23" ht="53.25" customHeight="1">
      <c r="A28" s="70" t="s">
        <v>99</v>
      </c>
      <c r="B28" s="62" t="s">
        <v>100</v>
      </c>
      <c r="C28" s="17" t="s">
        <v>95</v>
      </c>
      <c r="D28" s="17" t="s">
        <v>19</v>
      </c>
      <c r="E28" s="17" t="s">
        <v>32</v>
      </c>
      <c r="F28" s="17" t="s">
        <v>22</v>
      </c>
      <c r="G28" s="17" t="s">
        <v>101</v>
      </c>
      <c r="H28" s="17" t="s">
        <v>20</v>
      </c>
      <c r="I28" s="17" t="s">
        <v>16</v>
      </c>
      <c r="J28" s="17" t="s">
        <v>23</v>
      </c>
      <c r="K28" s="18">
        <v>754.77</v>
      </c>
      <c r="R28" s="41"/>
      <c r="S28" s="30"/>
      <c r="T28" s="30"/>
      <c r="U28" s="30"/>
      <c r="V28" s="30"/>
      <c r="W28" s="30"/>
    </row>
    <row r="29" spans="1:23" ht="53.25" customHeight="1">
      <c r="A29" s="70" t="s">
        <v>102</v>
      </c>
      <c r="B29" s="62" t="s">
        <v>103</v>
      </c>
      <c r="C29" s="17" t="s">
        <v>95</v>
      </c>
      <c r="D29" s="17" t="s">
        <v>19</v>
      </c>
      <c r="E29" s="17" t="s">
        <v>32</v>
      </c>
      <c r="F29" s="17" t="s">
        <v>22</v>
      </c>
      <c r="G29" s="17" t="s">
        <v>104</v>
      </c>
      <c r="H29" s="17" t="s">
        <v>20</v>
      </c>
      <c r="I29" s="17" t="s">
        <v>16</v>
      </c>
      <c r="J29" s="17" t="s">
        <v>23</v>
      </c>
      <c r="K29" s="18">
        <v>14.58</v>
      </c>
      <c r="R29" s="41"/>
      <c r="S29" s="30"/>
      <c r="T29" s="30"/>
      <c r="U29" s="30"/>
      <c r="V29" s="30"/>
      <c r="W29" s="30"/>
    </row>
    <row r="30" spans="1:23" ht="12.75">
      <c r="A30" s="65" t="s">
        <v>27</v>
      </c>
      <c r="B30" s="43" t="s">
        <v>28</v>
      </c>
      <c r="C30" s="16" t="s">
        <v>14</v>
      </c>
      <c r="D30" s="16" t="s">
        <v>19</v>
      </c>
      <c r="E30" s="16" t="s">
        <v>29</v>
      </c>
      <c r="F30" s="16" t="s">
        <v>15</v>
      </c>
      <c r="G30" s="16" t="s">
        <v>14</v>
      </c>
      <c r="H30" s="16" t="s">
        <v>15</v>
      </c>
      <c r="I30" s="16" t="s">
        <v>16</v>
      </c>
      <c r="J30" s="16" t="s">
        <v>14</v>
      </c>
      <c r="K30" s="42">
        <f aca="true" t="shared" si="3" ref="K30:V30">K31</f>
        <v>0</v>
      </c>
      <c r="L30" s="42">
        <f t="shared" si="3"/>
        <v>170</v>
      </c>
      <c r="M30" s="42">
        <f t="shared" si="3"/>
        <v>180</v>
      </c>
      <c r="N30" s="42">
        <f t="shared" si="3"/>
        <v>170</v>
      </c>
      <c r="O30" s="42">
        <f t="shared" si="3"/>
        <v>56</v>
      </c>
      <c r="P30" s="42">
        <f t="shared" si="3"/>
        <v>57</v>
      </c>
      <c r="Q30" s="42">
        <f t="shared" si="3"/>
        <v>57</v>
      </c>
      <c r="R30" s="42">
        <f t="shared" si="3"/>
        <v>170</v>
      </c>
      <c r="S30" s="42">
        <f t="shared" si="3"/>
        <v>11.3</v>
      </c>
      <c r="T30" s="42">
        <f t="shared" si="3"/>
        <v>0</v>
      </c>
      <c r="U30" s="42">
        <f t="shared" si="3"/>
        <v>11.3</v>
      </c>
      <c r="V30" s="42">
        <f t="shared" si="3"/>
        <v>0</v>
      </c>
      <c r="W30" s="30">
        <f>S30+T30+U30+V30</f>
        <v>22.6</v>
      </c>
    </row>
    <row r="31" spans="1:23" ht="12.75">
      <c r="A31" s="44" t="s">
        <v>31</v>
      </c>
      <c r="B31" s="21" t="s">
        <v>63</v>
      </c>
      <c r="C31" s="17" t="s">
        <v>24</v>
      </c>
      <c r="D31" s="17" t="s">
        <v>19</v>
      </c>
      <c r="E31" s="17" t="s">
        <v>29</v>
      </c>
      <c r="F31" s="17" t="s">
        <v>32</v>
      </c>
      <c r="G31" s="17" t="s">
        <v>25</v>
      </c>
      <c r="H31" s="17" t="s">
        <v>20</v>
      </c>
      <c r="I31" s="17" t="s">
        <v>16</v>
      </c>
      <c r="J31" s="17" t="s">
        <v>23</v>
      </c>
      <c r="K31" s="18"/>
      <c r="L31">
        <v>170</v>
      </c>
      <c r="M31">
        <v>180</v>
      </c>
      <c r="N31">
        <v>170</v>
      </c>
      <c r="O31">
        <v>56</v>
      </c>
      <c r="P31">
        <v>57</v>
      </c>
      <c r="Q31">
        <v>57</v>
      </c>
      <c r="R31" s="41">
        <f>Q31+P31+O31</f>
        <v>170</v>
      </c>
      <c r="S31" s="30">
        <v>11.3</v>
      </c>
      <c r="T31" s="30"/>
      <c r="U31" s="30">
        <v>11.3</v>
      </c>
      <c r="V31" s="30"/>
      <c r="W31" s="30">
        <f>S31+T31+U31+V31</f>
        <v>22.6</v>
      </c>
    </row>
    <row r="32" spans="1:23" ht="12.75">
      <c r="A32" s="71" t="s">
        <v>33</v>
      </c>
      <c r="B32" s="43" t="s">
        <v>34</v>
      </c>
      <c r="C32" s="16" t="s">
        <v>14</v>
      </c>
      <c r="D32" s="16" t="s">
        <v>19</v>
      </c>
      <c r="E32" s="16" t="s">
        <v>35</v>
      </c>
      <c r="F32" s="16" t="s">
        <v>15</v>
      </c>
      <c r="G32" s="16" t="s">
        <v>14</v>
      </c>
      <c r="H32" s="16" t="s">
        <v>15</v>
      </c>
      <c r="I32" s="16" t="s">
        <v>16</v>
      </c>
      <c r="J32" s="16" t="s">
        <v>14</v>
      </c>
      <c r="K32" s="42">
        <f>K33+K34</f>
        <v>564</v>
      </c>
      <c r="L32" s="42">
        <f aca="true" t="shared" si="4" ref="L32:W32">L33+L34</f>
        <v>280600</v>
      </c>
      <c r="M32" s="42">
        <f t="shared" si="4"/>
        <v>259200</v>
      </c>
      <c r="N32" s="42">
        <f t="shared" si="4"/>
        <v>338800</v>
      </c>
      <c r="O32" s="42">
        <f t="shared" si="4"/>
        <v>98866</v>
      </c>
      <c r="P32" s="42">
        <f t="shared" si="4"/>
        <v>98866</v>
      </c>
      <c r="Q32" s="42">
        <f t="shared" si="4"/>
        <v>141068</v>
      </c>
      <c r="R32" s="42">
        <f t="shared" si="4"/>
        <v>338800</v>
      </c>
      <c r="S32" s="42">
        <f t="shared" si="4"/>
        <v>171.5</v>
      </c>
      <c r="T32" s="42">
        <f t="shared" si="4"/>
        <v>171.6</v>
      </c>
      <c r="U32" s="42">
        <f t="shared" si="4"/>
        <v>447</v>
      </c>
      <c r="V32" s="42">
        <f t="shared" si="4"/>
        <v>448</v>
      </c>
      <c r="W32" s="42">
        <f t="shared" si="4"/>
        <v>1238.1</v>
      </c>
    </row>
    <row r="33" spans="1:23" ht="12.75">
      <c r="A33" s="71"/>
      <c r="B33" s="21" t="s">
        <v>36</v>
      </c>
      <c r="C33" s="17" t="s">
        <v>24</v>
      </c>
      <c r="D33" s="17" t="s">
        <v>19</v>
      </c>
      <c r="E33" s="17" t="s">
        <v>35</v>
      </c>
      <c r="F33" s="17" t="s">
        <v>20</v>
      </c>
      <c r="G33" s="17" t="s">
        <v>43</v>
      </c>
      <c r="H33" s="17" t="s">
        <v>50</v>
      </c>
      <c r="I33" s="17" t="s">
        <v>16</v>
      </c>
      <c r="J33" s="17" t="s">
        <v>23</v>
      </c>
      <c r="K33" s="18">
        <v>91</v>
      </c>
      <c r="L33">
        <v>0</v>
      </c>
      <c r="M33">
        <v>0</v>
      </c>
      <c r="N33">
        <v>42200</v>
      </c>
      <c r="O33">
        <v>0</v>
      </c>
      <c r="P33">
        <v>0</v>
      </c>
      <c r="Q33">
        <v>42200</v>
      </c>
      <c r="R33" s="41">
        <f>Q33+P33+O33</f>
        <v>42200</v>
      </c>
      <c r="S33" s="30"/>
      <c r="T33" s="30"/>
      <c r="U33" s="30">
        <v>52</v>
      </c>
      <c r="V33" s="30">
        <v>53</v>
      </c>
      <c r="W33" s="30">
        <f aca="true" t="shared" si="5" ref="W33:W41">S33+T33+U33+V33</f>
        <v>105</v>
      </c>
    </row>
    <row r="34" spans="1:23" ht="12.75">
      <c r="A34" s="71"/>
      <c r="B34" s="21" t="s">
        <v>37</v>
      </c>
      <c r="C34" s="17" t="s">
        <v>24</v>
      </c>
      <c r="D34" s="17" t="s">
        <v>19</v>
      </c>
      <c r="E34" s="17" t="s">
        <v>35</v>
      </c>
      <c r="F34" s="17" t="s">
        <v>35</v>
      </c>
      <c r="G34" s="17" t="s">
        <v>14</v>
      </c>
      <c r="H34" s="17" t="s">
        <v>15</v>
      </c>
      <c r="I34" s="17" t="s">
        <v>16</v>
      </c>
      <c r="J34" s="17" t="s">
        <v>14</v>
      </c>
      <c r="K34" s="18">
        <f>K35+K36</f>
        <v>473</v>
      </c>
      <c r="L34" s="18">
        <f aca="true" t="shared" si="6" ref="L34:V34">L35+L36</f>
        <v>280600</v>
      </c>
      <c r="M34" s="18">
        <f t="shared" si="6"/>
        <v>259200</v>
      </c>
      <c r="N34" s="18">
        <f t="shared" si="6"/>
        <v>296600</v>
      </c>
      <c r="O34" s="18">
        <f t="shared" si="6"/>
        <v>98866</v>
      </c>
      <c r="P34" s="18">
        <f t="shared" si="6"/>
        <v>98866</v>
      </c>
      <c r="Q34" s="18">
        <f t="shared" si="6"/>
        <v>98868</v>
      </c>
      <c r="R34" s="18">
        <f t="shared" si="6"/>
        <v>296600</v>
      </c>
      <c r="S34" s="18">
        <f t="shared" si="6"/>
        <v>171.5</v>
      </c>
      <c r="T34" s="18">
        <f t="shared" si="6"/>
        <v>171.6</v>
      </c>
      <c r="U34" s="18">
        <f t="shared" si="6"/>
        <v>395</v>
      </c>
      <c r="V34" s="18">
        <f t="shared" si="6"/>
        <v>395</v>
      </c>
      <c r="W34" s="30">
        <f t="shared" si="5"/>
        <v>1133.1</v>
      </c>
    </row>
    <row r="35" spans="1:23" ht="24">
      <c r="A35" s="71"/>
      <c r="B35" s="23" t="s">
        <v>105</v>
      </c>
      <c r="C35" s="17" t="s">
        <v>24</v>
      </c>
      <c r="D35" s="17" t="s">
        <v>19</v>
      </c>
      <c r="E35" s="17" t="s">
        <v>35</v>
      </c>
      <c r="F35" s="17" t="s">
        <v>35</v>
      </c>
      <c r="G35" s="17" t="s">
        <v>64</v>
      </c>
      <c r="H35" s="17" t="s">
        <v>50</v>
      </c>
      <c r="I35" s="17" t="s">
        <v>16</v>
      </c>
      <c r="J35" s="17" t="s">
        <v>23</v>
      </c>
      <c r="K35" s="18">
        <v>52</v>
      </c>
      <c r="R35" s="41"/>
      <c r="S35" s="30">
        <v>50</v>
      </c>
      <c r="T35" s="30">
        <v>50</v>
      </c>
      <c r="U35" s="30">
        <v>120</v>
      </c>
      <c r="V35" s="30">
        <v>120</v>
      </c>
      <c r="W35" s="30">
        <f t="shared" si="5"/>
        <v>340</v>
      </c>
    </row>
    <row r="36" spans="1:23" ht="27" customHeight="1">
      <c r="A36" s="71"/>
      <c r="B36" s="23" t="s">
        <v>106</v>
      </c>
      <c r="C36" s="17" t="s">
        <v>24</v>
      </c>
      <c r="D36" s="17" t="s">
        <v>19</v>
      </c>
      <c r="E36" s="17" t="s">
        <v>35</v>
      </c>
      <c r="F36" s="17" t="s">
        <v>35</v>
      </c>
      <c r="G36" s="17" t="s">
        <v>107</v>
      </c>
      <c r="H36" s="17" t="s">
        <v>50</v>
      </c>
      <c r="I36" s="17" t="s">
        <v>16</v>
      </c>
      <c r="J36" s="17" t="s">
        <v>23</v>
      </c>
      <c r="K36" s="18">
        <v>421</v>
      </c>
      <c r="L36">
        <v>280600</v>
      </c>
      <c r="M36">
        <v>259200</v>
      </c>
      <c r="N36">
        <v>296600</v>
      </c>
      <c r="O36" s="31">
        <v>98866</v>
      </c>
      <c r="P36" s="31">
        <v>98866</v>
      </c>
      <c r="Q36" s="45">
        <v>98868</v>
      </c>
      <c r="R36" s="41">
        <f>Q36+P36+O36</f>
        <v>296600</v>
      </c>
      <c r="S36" s="72">
        <v>121.5</v>
      </c>
      <c r="T36" s="72">
        <v>121.6</v>
      </c>
      <c r="U36" s="30">
        <v>275</v>
      </c>
      <c r="V36" s="30">
        <v>275</v>
      </c>
      <c r="W36" s="30">
        <f t="shared" si="5"/>
        <v>793.1</v>
      </c>
    </row>
    <row r="37" spans="1:23" ht="28.5" customHeight="1">
      <c r="A37" s="73">
        <v>4</v>
      </c>
      <c r="B37" s="46" t="s">
        <v>38</v>
      </c>
      <c r="C37" s="17" t="s">
        <v>14</v>
      </c>
      <c r="D37" s="17" t="s">
        <v>19</v>
      </c>
      <c r="E37" s="17" t="s">
        <v>39</v>
      </c>
      <c r="F37" s="17" t="s">
        <v>15</v>
      </c>
      <c r="G37" s="17" t="s">
        <v>14</v>
      </c>
      <c r="H37" s="17" t="s">
        <v>15</v>
      </c>
      <c r="I37" s="17" t="s">
        <v>16</v>
      </c>
      <c r="J37" s="17" t="s">
        <v>14</v>
      </c>
      <c r="K37" s="18">
        <f>K38</f>
        <v>10</v>
      </c>
      <c r="O37" s="31"/>
      <c r="P37" s="31"/>
      <c r="Q37" s="45"/>
      <c r="R37" s="41"/>
      <c r="S37" s="30"/>
      <c r="T37" s="30"/>
      <c r="U37" s="30"/>
      <c r="V37" s="30"/>
      <c r="W37" s="30">
        <f t="shared" si="5"/>
        <v>0</v>
      </c>
    </row>
    <row r="38" spans="1:23" ht="26.25" customHeight="1">
      <c r="A38" s="74">
        <v>4.1</v>
      </c>
      <c r="B38" s="23" t="s">
        <v>65</v>
      </c>
      <c r="C38" s="17" t="s">
        <v>14</v>
      </c>
      <c r="D38" s="17" t="s">
        <v>19</v>
      </c>
      <c r="E38" s="17" t="s">
        <v>39</v>
      </c>
      <c r="F38" s="17" t="s">
        <v>42</v>
      </c>
      <c r="G38" s="17" t="s">
        <v>26</v>
      </c>
      <c r="H38" s="17" t="s">
        <v>20</v>
      </c>
      <c r="I38" s="17" t="s">
        <v>16</v>
      </c>
      <c r="J38" s="17" t="s">
        <v>23</v>
      </c>
      <c r="K38" s="18">
        <v>10</v>
      </c>
      <c r="O38" s="31"/>
      <c r="P38" s="31"/>
      <c r="Q38" s="45"/>
      <c r="R38" s="41"/>
      <c r="S38" s="30"/>
      <c r="T38" s="30"/>
      <c r="U38" s="30"/>
      <c r="V38" s="30"/>
      <c r="W38" s="30">
        <f t="shared" si="5"/>
        <v>0</v>
      </c>
    </row>
    <row r="39" spans="1:23" ht="25.5">
      <c r="A39" s="65">
        <v>5</v>
      </c>
      <c r="B39" s="48" t="s">
        <v>53</v>
      </c>
      <c r="C39" s="16" t="s">
        <v>14</v>
      </c>
      <c r="D39" s="16" t="s">
        <v>19</v>
      </c>
      <c r="E39" s="16" t="s">
        <v>40</v>
      </c>
      <c r="F39" s="16" t="s">
        <v>15</v>
      </c>
      <c r="G39" s="16" t="s">
        <v>14</v>
      </c>
      <c r="H39" s="16" t="s">
        <v>15</v>
      </c>
      <c r="I39" s="16" t="s">
        <v>16</v>
      </c>
      <c r="J39" s="16" t="s">
        <v>14</v>
      </c>
      <c r="K39" s="42">
        <f>K40+K42+K43</f>
        <v>385</v>
      </c>
      <c r="L39" s="42">
        <f aca="true" t="shared" si="7" ref="L39:V40">L40</f>
        <v>258700</v>
      </c>
      <c r="M39" s="42">
        <f t="shared" si="7"/>
        <v>258700</v>
      </c>
      <c r="N39" s="42">
        <f t="shared" si="7"/>
        <v>258800</v>
      </c>
      <c r="O39" s="42">
        <f t="shared" si="7"/>
        <v>86200</v>
      </c>
      <c r="P39" s="42">
        <f t="shared" si="7"/>
        <v>86300</v>
      </c>
      <c r="Q39" s="42">
        <f t="shared" si="7"/>
        <v>86300</v>
      </c>
      <c r="R39" s="42">
        <f t="shared" si="7"/>
        <v>258800</v>
      </c>
      <c r="S39" s="42">
        <f t="shared" si="7"/>
        <v>302</v>
      </c>
      <c r="T39" s="42">
        <f t="shared" si="7"/>
        <v>302</v>
      </c>
      <c r="U39" s="42">
        <f t="shared" si="7"/>
        <v>302</v>
      </c>
      <c r="V39" s="42">
        <f t="shared" si="7"/>
        <v>302</v>
      </c>
      <c r="W39" s="30">
        <f t="shared" si="5"/>
        <v>1208</v>
      </c>
    </row>
    <row r="40" spans="1:23" ht="24">
      <c r="A40" s="75" t="s">
        <v>108</v>
      </c>
      <c r="B40" s="25" t="s">
        <v>66</v>
      </c>
      <c r="C40" s="24" t="s">
        <v>14</v>
      </c>
      <c r="D40" s="24">
        <v>1</v>
      </c>
      <c r="E40" s="24">
        <v>11</v>
      </c>
      <c r="F40" s="24" t="s">
        <v>29</v>
      </c>
      <c r="G40" s="24" t="s">
        <v>14</v>
      </c>
      <c r="H40" s="24" t="s">
        <v>15</v>
      </c>
      <c r="I40" s="24" t="s">
        <v>16</v>
      </c>
      <c r="J40" s="24" t="s">
        <v>41</v>
      </c>
      <c r="K40" s="49"/>
      <c r="L40" s="49">
        <f t="shared" si="7"/>
        <v>258700</v>
      </c>
      <c r="M40" s="49">
        <f t="shared" si="7"/>
        <v>258700</v>
      </c>
      <c r="N40" s="49">
        <f t="shared" si="7"/>
        <v>258800</v>
      </c>
      <c r="O40" s="49">
        <f t="shared" si="7"/>
        <v>86200</v>
      </c>
      <c r="P40" s="49">
        <f t="shared" si="7"/>
        <v>86300</v>
      </c>
      <c r="Q40" s="49">
        <f t="shared" si="7"/>
        <v>86300</v>
      </c>
      <c r="R40" s="49">
        <f t="shared" si="7"/>
        <v>258800</v>
      </c>
      <c r="S40" s="49">
        <f t="shared" si="7"/>
        <v>302</v>
      </c>
      <c r="T40" s="49">
        <f t="shared" si="7"/>
        <v>302</v>
      </c>
      <c r="U40" s="49">
        <f t="shared" si="7"/>
        <v>302</v>
      </c>
      <c r="V40" s="49">
        <f t="shared" si="7"/>
        <v>302</v>
      </c>
      <c r="W40" s="30">
        <f t="shared" si="5"/>
        <v>1208</v>
      </c>
    </row>
    <row r="41" spans="1:23" ht="49.5" customHeight="1">
      <c r="A41" s="50"/>
      <c r="B41" s="51" t="s">
        <v>67</v>
      </c>
      <c r="C41" s="76" t="s">
        <v>14</v>
      </c>
      <c r="D41" s="76" t="s">
        <v>19</v>
      </c>
      <c r="E41" s="76" t="s">
        <v>40</v>
      </c>
      <c r="F41" s="76" t="s">
        <v>29</v>
      </c>
      <c r="G41" s="60" t="s">
        <v>64</v>
      </c>
      <c r="H41" s="76" t="s">
        <v>50</v>
      </c>
      <c r="I41" s="76" t="s">
        <v>16</v>
      </c>
      <c r="J41" s="76" t="s">
        <v>41</v>
      </c>
      <c r="K41" s="77"/>
      <c r="L41">
        <v>258700</v>
      </c>
      <c r="M41">
        <v>258700</v>
      </c>
      <c r="N41">
        <v>258800</v>
      </c>
      <c r="O41">
        <v>86200</v>
      </c>
      <c r="P41">
        <v>86300</v>
      </c>
      <c r="Q41">
        <v>86300</v>
      </c>
      <c r="R41" s="41">
        <f>Q41+P41+O41</f>
        <v>258800</v>
      </c>
      <c r="S41" s="30">
        <v>302</v>
      </c>
      <c r="T41" s="30">
        <v>302</v>
      </c>
      <c r="U41" s="30">
        <v>302</v>
      </c>
      <c r="V41" s="30">
        <v>302</v>
      </c>
      <c r="W41" s="30">
        <f t="shared" si="5"/>
        <v>1208</v>
      </c>
    </row>
    <row r="42" spans="1:23" ht="66" customHeight="1">
      <c r="A42" s="50" t="s">
        <v>109</v>
      </c>
      <c r="B42" s="61" t="s">
        <v>81</v>
      </c>
      <c r="C42" s="60" t="s">
        <v>77</v>
      </c>
      <c r="D42" s="60" t="s">
        <v>19</v>
      </c>
      <c r="E42" s="60" t="s">
        <v>40</v>
      </c>
      <c r="F42" s="60" t="s">
        <v>29</v>
      </c>
      <c r="G42" s="60" t="s">
        <v>82</v>
      </c>
      <c r="H42" s="60" t="s">
        <v>50</v>
      </c>
      <c r="I42" s="60" t="s">
        <v>16</v>
      </c>
      <c r="J42" s="60" t="s">
        <v>41</v>
      </c>
      <c r="K42" s="77">
        <v>330</v>
      </c>
      <c r="R42" s="41"/>
      <c r="S42" s="30"/>
      <c r="T42" s="30"/>
      <c r="U42" s="30"/>
      <c r="V42" s="30"/>
      <c r="W42" s="30"/>
    </row>
    <row r="43" spans="1:23" ht="24" customHeight="1">
      <c r="A43" s="50"/>
      <c r="B43" s="51" t="s">
        <v>110</v>
      </c>
      <c r="C43" s="60" t="s">
        <v>77</v>
      </c>
      <c r="D43" s="60" t="s">
        <v>19</v>
      </c>
      <c r="E43" s="60" t="s">
        <v>40</v>
      </c>
      <c r="F43" s="60" t="s">
        <v>75</v>
      </c>
      <c r="G43" s="60" t="s">
        <v>76</v>
      </c>
      <c r="H43" s="60" t="s">
        <v>50</v>
      </c>
      <c r="I43" s="60" t="s">
        <v>16</v>
      </c>
      <c r="J43" s="60" t="s">
        <v>41</v>
      </c>
      <c r="K43" s="77">
        <v>55</v>
      </c>
      <c r="R43" s="41"/>
      <c r="S43" s="30"/>
      <c r="T43" s="30"/>
      <c r="U43" s="30"/>
      <c r="V43" s="30"/>
      <c r="W43" s="30"/>
    </row>
    <row r="44" spans="1:23" ht="20.25" customHeight="1">
      <c r="A44" s="55" t="s">
        <v>79</v>
      </c>
      <c r="B44" s="78" t="s">
        <v>111</v>
      </c>
      <c r="C44" s="79" t="s">
        <v>14</v>
      </c>
      <c r="D44" s="79" t="s">
        <v>19</v>
      </c>
      <c r="E44" s="79" t="s">
        <v>112</v>
      </c>
      <c r="F44" s="79" t="s">
        <v>15</v>
      </c>
      <c r="G44" s="79" t="s">
        <v>15</v>
      </c>
      <c r="H44" s="79" t="s">
        <v>15</v>
      </c>
      <c r="I44" s="79" t="s">
        <v>16</v>
      </c>
      <c r="J44" s="79" t="s">
        <v>113</v>
      </c>
      <c r="K44" s="47">
        <f>K45</f>
        <v>10</v>
      </c>
      <c r="R44" s="41"/>
      <c r="S44" s="30"/>
      <c r="T44" s="30"/>
      <c r="U44" s="30"/>
      <c r="V44" s="30"/>
      <c r="W44" s="30"/>
    </row>
    <row r="45" spans="1:23" ht="50.25" customHeight="1">
      <c r="A45" s="50"/>
      <c r="B45" s="80" t="s">
        <v>114</v>
      </c>
      <c r="C45" s="17" t="s">
        <v>14</v>
      </c>
      <c r="D45" s="17" t="s">
        <v>19</v>
      </c>
      <c r="E45" s="17" t="s">
        <v>112</v>
      </c>
      <c r="F45" s="17" t="s">
        <v>115</v>
      </c>
      <c r="G45" s="17" t="s">
        <v>43</v>
      </c>
      <c r="H45" s="17" t="s">
        <v>22</v>
      </c>
      <c r="I45" s="17" t="s">
        <v>16</v>
      </c>
      <c r="J45" s="17" t="s">
        <v>113</v>
      </c>
      <c r="K45" s="77">
        <v>10</v>
      </c>
      <c r="R45" s="41"/>
      <c r="S45" s="30"/>
      <c r="T45" s="30"/>
      <c r="U45" s="30"/>
      <c r="V45" s="30"/>
      <c r="W45" s="30"/>
    </row>
    <row r="46" spans="1:23" ht="12.75" customHeight="1">
      <c r="A46" s="50" t="s">
        <v>116</v>
      </c>
      <c r="B46" s="52" t="s">
        <v>51</v>
      </c>
      <c r="C46" s="76" t="s">
        <v>14</v>
      </c>
      <c r="D46" s="76" t="s">
        <v>19</v>
      </c>
      <c r="E46" s="76" t="s">
        <v>52</v>
      </c>
      <c r="F46" s="76" t="s">
        <v>15</v>
      </c>
      <c r="G46" s="76" t="s">
        <v>14</v>
      </c>
      <c r="H46" s="76" t="s">
        <v>50</v>
      </c>
      <c r="I46" s="76" t="s">
        <v>16</v>
      </c>
      <c r="J46" s="76" t="s">
        <v>14</v>
      </c>
      <c r="K46" s="77"/>
      <c r="L46" s="77">
        <f aca="true" t="shared" si="8" ref="L46:V46">L47</f>
        <v>0</v>
      </c>
      <c r="M46" s="77">
        <f t="shared" si="8"/>
        <v>0</v>
      </c>
      <c r="N46" s="77">
        <f t="shared" si="8"/>
        <v>0</v>
      </c>
      <c r="O46" s="77">
        <f t="shared" si="8"/>
        <v>0</v>
      </c>
      <c r="P46" s="77">
        <f t="shared" si="8"/>
        <v>0</v>
      </c>
      <c r="Q46" s="77">
        <f t="shared" si="8"/>
        <v>0</v>
      </c>
      <c r="R46" s="77">
        <f t="shared" si="8"/>
        <v>0</v>
      </c>
      <c r="S46" s="77">
        <f t="shared" si="8"/>
        <v>35</v>
      </c>
      <c r="T46" s="77">
        <f t="shared" si="8"/>
        <v>35</v>
      </c>
      <c r="U46" s="77">
        <f t="shared" si="8"/>
        <v>35</v>
      </c>
      <c r="V46" s="77">
        <f t="shared" si="8"/>
        <v>35</v>
      </c>
      <c r="W46" s="30">
        <f aca="true" t="shared" si="9" ref="W46:W53">S46+T46+U46+V46</f>
        <v>140</v>
      </c>
    </row>
    <row r="47" spans="1:23" ht="24" customHeight="1">
      <c r="A47" s="50" t="s">
        <v>117</v>
      </c>
      <c r="B47" s="22" t="s">
        <v>68</v>
      </c>
      <c r="C47" s="17" t="s">
        <v>14</v>
      </c>
      <c r="D47" s="17" t="s">
        <v>19</v>
      </c>
      <c r="E47" s="17" t="s">
        <v>52</v>
      </c>
      <c r="F47" s="17" t="s">
        <v>35</v>
      </c>
      <c r="G47" s="17" t="s">
        <v>64</v>
      </c>
      <c r="H47" s="17" t="s">
        <v>50</v>
      </c>
      <c r="I47" s="17" t="s">
        <v>16</v>
      </c>
      <c r="J47" s="17" t="s">
        <v>73</v>
      </c>
      <c r="K47" s="77"/>
      <c r="R47" s="41"/>
      <c r="S47" s="30">
        <v>35</v>
      </c>
      <c r="T47" s="30">
        <v>35</v>
      </c>
      <c r="U47" s="30">
        <v>35</v>
      </c>
      <c r="V47" s="30">
        <v>35</v>
      </c>
      <c r="W47" s="30">
        <f t="shared" si="9"/>
        <v>140</v>
      </c>
    </row>
    <row r="48" spans="1:23" ht="12.75">
      <c r="A48" s="53" t="s">
        <v>44</v>
      </c>
      <c r="B48" s="54" t="s">
        <v>45</v>
      </c>
      <c r="C48" s="16" t="s">
        <v>14</v>
      </c>
      <c r="D48" s="16" t="s">
        <v>46</v>
      </c>
      <c r="E48" s="16" t="s">
        <v>15</v>
      </c>
      <c r="F48" s="16" t="s">
        <v>15</v>
      </c>
      <c r="G48" s="16" t="s">
        <v>14</v>
      </c>
      <c r="H48" s="16" t="s">
        <v>15</v>
      </c>
      <c r="I48" s="16" t="s">
        <v>16</v>
      </c>
      <c r="J48" s="16" t="s">
        <v>14</v>
      </c>
      <c r="K48" s="16">
        <f>K49</f>
        <v>2333</v>
      </c>
      <c r="L48" s="41" t="e">
        <f aca="true" t="shared" si="10" ref="L48:Q48">L49</f>
        <v>#REF!</v>
      </c>
      <c r="M48" s="41" t="e">
        <f t="shared" si="10"/>
        <v>#REF!</v>
      </c>
      <c r="N48" s="41" t="e">
        <f t="shared" si="10"/>
        <v>#REF!</v>
      </c>
      <c r="O48" s="41" t="e">
        <f t="shared" si="10"/>
        <v>#REF!</v>
      </c>
      <c r="P48" s="41" t="e">
        <f t="shared" si="10"/>
        <v>#REF!</v>
      </c>
      <c r="Q48" s="41" t="e">
        <f t="shared" si="10"/>
        <v>#REF!</v>
      </c>
      <c r="R48" s="41" t="e">
        <f>Q48+P48+O48</f>
        <v>#REF!</v>
      </c>
      <c r="W48">
        <f t="shared" si="9"/>
        <v>0</v>
      </c>
    </row>
    <row r="49" spans="1:23" ht="12.75">
      <c r="A49" s="44"/>
      <c r="B49" s="13" t="s">
        <v>47</v>
      </c>
      <c r="C49" s="16" t="s">
        <v>14</v>
      </c>
      <c r="D49" s="16" t="s">
        <v>46</v>
      </c>
      <c r="E49" s="16" t="s">
        <v>22</v>
      </c>
      <c r="F49" s="16" t="s">
        <v>15</v>
      </c>
      <c r="G49" s="16" t="s">
        <v>14</v>
      </c>
      <c r="H49" s="16" t="s">
        <v>15</v>
      </c>
      <c r="I49" s="16" t="s">
        <v>16</v>
      </c>
      <c r="J49" s="16" t="s">
        <v>14</v>
      </c>
      <c r="K49" s="16">
        <f>K50+K52+L54</f>
        <v>2333</v>
      </c>
      <c r="L49" s="41" t="e">
        <f aca="true" t="shared" si="11" ref="L49:Q49">L50+L52+M54+L62</f>
        <v>#REF!</v>
      </c>
      <c r="M49" s="41" t="e">
        <f t="shared" si="11"/>
        <v>#REF!</v>
      </c>
      <c r="N49" s="41" t="e">
        <f t="shared" si="11"/>
        <v>#REF!</v>
      </c>
      <c r="O49" s="41" t="e">
        <f t="shared" si="11"/>
        <v>#REF!</v>
      </c>
      <c r="P49" s="41" t="e">
        <f t="shared" si="11"/>
        <v>#REF!</v>
      </c>
      <c r="Q49" s="41" t="e">
        <f t="shared" si="11"/>
        <v>#REF!</v>
      </c>
      <c r="R49" s="41" t="e">
        <f>Q49+P49+O49</f>
        <v>#REF!</v>
      </c>
      <c r="W49">
        <f t="shared" si="9"/>
        <v>0</v>
      </c>
    </row>
    <row r="50" spans="1:23" ht="12.75">
      <c r="A50" s="55" t="s">
        <v>17</v>
      </c>
      <c r="B50" s="13" t="s">
        <v>54</v>
      </c>
      <c r="C50" s="16" t="s">
        <v>14</v>
      </c>
      <c r="D50" s="16" t="s">
        <v>46</v>
      </c>
      <c r="E50" s="16" t="s">
        <v>22</v>
      </c>
      <c r="F50" s="16" t="s">
        <v>20</v>
      </c>
      <c r="G50" s="16" t="s">
        <v>14</v>
      </c>
      <c r="H50" s="16" t="s">
        <v>15</v>
      </c>
      <c r="I50" s="16" t="s">
        <v>16</v>
      </c>
      <c r="J50" s="16" t="s">
        <v>48</v>
      </c>
      <c r="K50" s="42">
        <f>K51</f>
        <v>2150</v>
      </c>
      <c r="L50" s="42">
        <f aca="true" t="shared" si="12" ref="L50:R50">L51</f>
        <v>77000</v>
      </c>
      <c r="M50" s="42">
        <f t="shared" si="12"/>
        <v>216000</v>
      </c>
      <c r="N50" s="42">
        <f t="shared" si="12"/>
        <v>0</v>
      </c>
      <c r="O50" s="42">
        <f t="shared" si="12"/>
        <v>0</v>
      </c>
      <c r="P50" s="42">
        <f t="shared" si="12"/>
        <v>0</v>
      </c>
      <c r="Q50" s="42">
        <f t="shared" si="12"/>
        <v>0</v>
      </c>
      <c r="R50" s="42">
        <f t="shared" si="12"/>
        <v>0</v>
      </c>
      <c r="W50">
        <f t="shared" si="9"/>
        <v>0</v>
      </c>
    </row>
    <row r="51" spans="1:23" ht="24.75" customHeight="1">
      <c r="A51" s="50" t="s">
        <v>118</v>
      </c>
      <c r="B51" s="26" t="s">
        <v>69</v>
      </c>
      <c r="C51" s="76" t="s">
        <v>14</v>
      </c>
      <c r="D51" s="76" t="s">
        <v>46</v>
      </c>
      <c r="E51" s="76" t="s">
        <v>22</v>
      </c>
      <c r="F51" s="76" t="s">
        <v>20</v>
      </c>
      <c r="G51" s="76" t="s">
        <v>71</v>
      </c>
      <c r="H51" s="76" t="s">
        <v>50</v>
      </c>
      <c r="I51" s="76" t="s">
        <v>16</v>
      </c>
      <c r="J51" s="76" t="s">
        <v>48</v>
      </c>
      <c r="K51" s="77">
        <v>2150</v>
      </c>
      <c r="L51">
        <v>77000</v>
      </c>
      <c r="M51">
        <v>216000</v>
      </c>
      <c r="N51">
        <v>0</v>
      </c>
      <c r="O51">
        <v>0</v>
      </c>
      <c r="P51">
        <v>0</v>
      </c>
      <c r="Q51">
        <v>0</v>
      </c>
      <c r="R51" s="41">
        <f>Q51+P51+O51</f>
        <v>0</v>
      </c>
      <c r="W51">
        <f t="shared" si="9"/>
        <v>0</v>
      </c>
    </row>
    <row r="52" spans="1:23" ht="12.75">
      <c r="A52" s="53" t="s">
        <v>27</v>
      </c>
      <c r="B52" s="13" t="s">
        <v>70</v>
      </c>
      <c r="C52" s="16" t="s">
        <v>14</v>
      </c>
      <c r="D52" s="16" t="s">
        <v>46</v>
      </c>
      <c r="E52" s="16" t="s">
        <v>22</v>
      </c>
      <c r="F52" s="16" t="s">
        <v>32</v>
      </c>
      <c r="G52" s="16" t="s">
        <v>14</v>
      </c>
      <c r="H52" s="16" t="s">
        <v>15</v>
      </c>
      <c r="I52" s="16" t="s">
        <v>16</v>
      </c>
      <c r="J52" s="16" t="s">
        <v>48</v>
      </c>
      <c r="K52" s="16">
        <f>K53+K54</f>
        <v>183</v>
      </c>
      <c r="L52" s="42" t="e">
        <f>#REF!+L53</f>
        <v>#REF!</v>
      </c>
      <c r="M52" s="42" t="e">
        <f>#REF!+M53</f>
        <v>#REF!</v>
      </c>
      <c r="N52" s="42" t="e">
        <f>#REF!+N53</f>
        <v>#REF!</v>
      </c>
      <c r="O52" s="42" t="e">
        <f>#REF!+O53</f>
        <v>#REF!</v>
      </c>
      <c r="P52" s="42" t="e">
        <f>#REF!+P53</f>
        <v>#REF!</v>
      </c>
      <c r="Q52" s="42" t="e">
        <f>#REF!+Q53</f>
        <v>#REF!</v>
      </c>
      <c r="R52" s="41" t="e">
        <f>Q52+P52+O52</f>
        <v>#REF!</v>
      </c>
      <c r="W52">
        <f t="shared" si="9"/>
        <v>0</v>
      </c>
    </row>
    <row r="53" spans="1:23" ht="12.75">
      <c r="A53" s="15" t="s">
        <v>119</v>
      </c>
      <c r="B53" s="23" t="s">
        <v>120</v>
      </c>
      <c r="C53" s="17" t="s">
        <v>14</v>
      </c>
      <c r="D53" s="17" t="s">
        <v>46</v>
      </c>
      <c r="E53" s="17" t="s">
        <v>22</v>
      </c>
      <c r="F53" s="17" t="s">
        <v>32</v>
      </c>
      <c r="G53" s="17" t="s">
        <v>72</v>
      </c>
      <c r="H53" s="17" t="s">
        <v>50</v>
      </c>
      <c r="I53" s="17" t="s">
        <v>16</v>
      </c>
      <c r="J53" s="17" t="s">
        <v>48</v>
      </c>
      <c r="K53" s="47">
        <v>181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41">
        <f>Q53+P53+O53</f>
        <v>0</v>
      </c>
      <c r="W53">
        <f t="shared" si="9"/>
        <v>0</v>
      </c>
    </row>
    <row r="54" spans="2:19" ht="45.75" customHeight="1">
      <c r="B54" s="23" t="s">
        <v>80</v>
      </c>
      <c r="C54" s="81" t="s">
        <v>14</v>
      </c>
      <c r="D54" s="19" t="s">
        <v>46</v>
      </c>
      <c r="E54" s="19" t="s">
        <v>22</v>
      </c>
      <c r="F54" s="19" t="s">
        <v>32</v>
      </c>
      <c r="G54" s="19" t="s">
        <v>14</v>
      </c>
      <c r="H54" s="19" t="s">
        <v>50</v>
      </c>
      <c r="I54" s="19" t="s">
        <v>16</v>
      </c>
      <c r="J54" s="19" t="s">
        <v>48</v>
      </c>
      <c r="K54" s="19" t="s">
        <v>46</v>
      </c>
      <c r="L54" s="42">
        <f>K55+K59+K60</f>
        <v>0</v>
      </c>
      <c r="M54" s="42">
        <f>L55+L59+L60</f>
        <v>37800</v>
      </c>
      <c r="N54" s="42">
        <f>M55+M59+M60</f>
        <v>37700</v>
      </c>
      <c r="O54" s="42">
        <f>N55+N59+N60+N61</f>
        <v>37700</v>
      </c>
      <c r="P54" s="42">
        <f>O55+O59+O60+O61</f>
        <v>12530</v>
      </c>
      <c r="Q54" s="42">
        <f>P55+P59+P60+P61</f>
        <v>12530</v>
      </c>
      <c r="R54" s="42">
        <f>Q55+Q59+Q60+Q61</f>
        <v>12640</v>
      </c>
      <c r="S54" s="41">
        <f>R54+Q54+P54</f>
        <v>37700</v>
      </c>
    </row>
    <row r="55" spans="1:23" ht="30.75" customHeight="1" hidden="1">
      <c r="A55" s="53" t="s">
        <v>121</v>
      </c>
      <c r="B55" s="82" t="s">
        <v>122</v>
      </c>
      <c r="C55" s="20"/>
      <c r="D55" s="20"/>
      <c r="E55" s="20"/>
      <c r="F55" s="20"/>
      <c r="G55" s="20"/>
      <c r="H55" s="20"/>
      <c r="I55" s="20"/>
      <c r="J55" s="20"/>
      <c r="K55" s="56">
        <f>K57+K58+K59+K60+K61+K62+K56+K65</f>
        <v>0</v>
      </c>
      <c r="L55" s="56">
        <v>37000</v>
      </c>
      <c r="M55" s="56">
        <v>37000</v>
      </c>
      <c r="N55" s="56">
        <v>37000</v>
      </c>
      <c r="O55" s="56">
        <v>12330</v>
      </c>
      <c r="P55" s="56">
        <v>12330</v>
      </c>
      <c r="Q55" s="56">
        <v>12340</v>
      </c>
      <c r="R55" s="41">
        <f>Q55+P55+O55</f>
        <v>37000</v>
      </c>
      <c r="W55">
        <f aca="true" t="shared" si="13" ref="W55:W68">S55+T55+U55+V55</f>
        <v>0</v>
      </c>
    </row>
    <row r="56" spans="1:18" ht="39" customHeight="1" hidden="1">
      <c r="A56" s="53"/>
      <c r="B56" s="26" t="s">
        <v>87</v>
      </c>
      <c r="C56" s="19" t="s">
        <v>14</v>
      </c>
      <c r="D56" s="19" t="s">
        <v>46</v>
      </c>
      <c r="E56" s="19" t="s">
        <v>22</v>
      </c>
      <c r="F56" s="19" t="s">
        <v>22</v>
      </c>
      <c r="G56" s="19" t="s">
        <v>74</v>
      </c>
      <c r="H56" s="19" t="s">
        <v>50</v>
      </c>
      <c r="I56" s="19" t="s">
        <v>16</v>
      </c>
      <c r="J56" s="19" t="s">
        <v>48</v>
      </c>
      <c r="K56" s="56"/>
      <c r="L56" s="83"/>
      <c r="M56" s="83"/>
      <c r="N56" s="83"/>
      <c r="O56" s="83"/>
      <c r="P56" s="83"/>
      <c r="Q56" s="83"/>
      <c r="R56" s="41"/>
    </row>
    <row r="57" spans="1:18" ht="30.75" customHeight="1" hidden="1">
      <c r="A57" s="53"/>
      <c r="B57" s="82"/>
      <c r="C57" s="20"/>
      <c r="D57" s="20"/>
      <c r="E57" s="20"/>
      <c r="F57" s="20"/>
      <c r="G57" s="20"/>
      <c r="H57" s="20"/>
      <c r="I57" s="20"/>
      <c r="J57" s="20"/>
      <c r="K57" s="56"/>
      <c r="L57" s="83"/>
      <c r="M57" s="83"/>
      <c r="N57" s="83"/>
      <c r="O57" s="83"/>
      <c r="P57" s="83"/>
      <c r="Q57" s="83"/>
      <c r="R57" s="41"/>
    </row>
    <row r="58" spans="1:18" ht="30.75" customHeight="1" hidden="1">
      <c r="A58" s="53"/>
      <c r="B58" s="23" t="s">
        <v>123</v>
      </c>
      <c r="C58" s="20"/>
      <c r="D58" s="20"/>
      <c r="E58" s="20"/>
      <c r="F58" s="20"/>
      <c r="G58" s="20"/>
      <c r="H58" s="20"/>
      <c r="I58" s="20"/>
      <c r="J58" s="20"/>
      <c r="K58" s="56"/>
      <c r="L58" s="83"/>
      <c r="M58" s="83"/>
      <c r="N58" s="83"/>
      <c r="O58" s="83"/>
      <c r="P58" s="83"/>
      <c r="Q58" s="83"/>
      <c r="R58" s="41"/>
    </row>
    <row r="59" spans="1:23" ht="45" customHeight="1" hidden="1">
      <c r="A59" s="53" t="s">
        <v>124</v>
      </c>
      <c r="B59" s="26" t="s">
        <v>125</v>
      </c>
      <c r="C59" s="19"/>
      <c r="D59" s="19"/>
      <c r="E59" s="19"/>
      <c r="F59" s="19"/>
      <c r="G59" s="19"/>
      <c r="H59" s="19"/>
      <c r="I59" s="19"/>
      <c r="J59" s="19"/>
      <c r="K59" s="41"/>
      <c r="L59">
        <v>800</v>
      </c>
      <c r="M59">
        <v>700</v>
      </c>
      <c r="N59">
        <v>700</v>
      </c>
      <c r="O59">
        <v>200</v>
      </c>
      <c r="P59">
        <v>200</v>
      </c>
      <c r="Q59">
        <v>300</v>
      </c>
      <c r="R59" s="41">
        <f>Q59+P59+O59</f>
        <v>700</v>
      </c>
      <c r="W59">
        <f t="shared" si="13"/>
        <v>0</v>
      </c>
    </row>
    <row r="60" spans="1:23" ht="18" customHeight="1" hidden="1">
      <c r="A60" s="53" t="s">
        <v>126</v>
      </c>
      <c r="B60" s="26" t="s">
        <v>127</v>
      </c>
      <c r="C60" s="19"/>
      <c r="D60" s="19" t="s">
        <v>46</v>
      </c>
      <c r="E60" s="19" t="s">
        <v>22</v>
      </c>
      <c r="F60" s="19" t="s">
        <v>22</v>
      </c>
      <c r="G60" s="19" t="s">
        <v>74</v>
      </c>
      <c r="H60" s="19" t="s">
        <v>50</v>
      </c>
      <c r="I60" s="19" t="s">
        <v>16</v>
      </c>
      <c r="J60" s="19" t="s">
        <v>48</v>
      </c>
      <c r="K60" s="41"/>
      <c r="N60">
        <v>0</v>
      </c>
      <c r="O60">
        <v>0</v>
      </c>
      <c r="P60">
        <v>0</v>
      </c>
      <c r="Q60">
        <v>0</v>
      </c>
      <c r="R60" s="41">
        <f>Q60+P60+O60</f>
        <v>0</v>
      </c>
      <c r="W60">
        <f t="shared" si="13"/>
        <v>0</v>
      </c>
    </row>
    <row r="61" spans="1:23" ht="17.25" customHeight="1" hidden="1">
      <c r="A61" s="53" t="s">
        <v>128</v>
      </c>
      <c r="B61" s="26"/>
      <c r="C61" s="19"/>
      <c r="D61" s="19"/>
      <c r="E61" s="19"/>
      <c r="F61" s="19"/>
      <c r="G61" s="19"/>
      <c r="H61" s="19"/>
      <c r="I61" s="19"/>
      <c r="J61" s="19"/>
      <c r="K61" s="41"/>
      <c r="N61">
        <v>0</v>
      </c>
      <c r="O61">
        <v>0</v>
      </c>
      <c r="P61">
        <v>0</v>
      </c>
      <c r="Q61">
        <v>0</v>
      </c>
      <c r="R61" s="41"/>
      <c r="W61">
        <f t="shared" si="13"/>
        <v>0</v>
      </c>
    </row>
    <row r="62" spans="1:23" ht="43.5" customHeight="1" hidden="1">
      <c r="A62" s="53" t="s">
        <v>129</v>
      </c>
      <c r="B62" s="26" t="s">
        <v>130</v>
      </c>
      <c r="C62" s="19" t="s">
        <v>14</v>
      </c>
      <c r="D62" s="19" t="s">
        <v>46</v>
      </c>
      <c r="E62" s="19" t="s">
        <v>22</v>
      </c>
      <c r="F62" s="19" t="s">
        <v>22</v>
      </c>
      <c r="G62" s="19" t="s">
        <v>86</v>
      </c>
      <c r="H62" s="19" t="s">
        <v>50</v>
      </c>
      <c r="I62" s="19" t="s">
        <v>16</v>
      </c>
      <c r="J62" s="19" t="s">
        <v>48</v>
      </c>
      <c r="K62" s="41"/>
      <c r="L62">
        <v>50000</v>
      </c>
      <c r="M62">
        <v>5000</v>
      </c>
      <c r="N62">
        <v>50000</v>
      </c>
      <c r="O62">
        <v>0</v>
      </c>
      <c r="P62">
        <v>0</v>
      </c>
      <c r="Q62">
        <v>50000</v>
      </c>
      <c r="R62" s="41">
        <f>Q62+P62+O62</f>
        <v>50000</v>
      </c>
      <c r="W62">
        <f t="shared" si="13"/>
        <v>0</v>
      </c>
    </row>
    <row r="63" spans="1:18" ht="43.5" customHeight="1" hidden="1">
      <c r="A63" s="53"/>
      <c r="B63" s="26"/>
      <c r="C63" s="19"/>
      <c r="D63" s="19"/>
      <c r="E63" s="19"/>
      <c r="F63" s="19"/>
      <c r="G63" s="19"/>
      <c r="H63" s="19"/>
      <c r="I63" s="19"/>
      <c r="J63" s="19"/>
      <c r="K63" s="41"/>
      <c r="R63" s="41"/>
    </row>
    <row r="64" spans="1:18" ht="43.5" customHeight="1" hidden="1">
      <c r="A64" s="53"/>
      <c r="B64" s="26"/>
      <c r="C64" s="19"/>
      <c r="D64" s="19"/>
      <c r="E64" s="19"/>
      <c r="F64" s="19"/>
      <c r="G64" s="19"/>
      <c r="H64" s="19"/>
      <c r="I64" s="19"/>
      <c r="J64" s="19"/>
      <c r="K64" s="41"/>
      <c r="R64" s="41"/>
    </row>
    <row r="65" spans="1:23" ht="12.75" hidden="1">
      <c r="A65" s="53" t="s">
        <v>78</v>
      </c>
      <c r="B65" s="84" t="s">
        <v>131</v>
      </c>
      <c r="C65" s="85" t="s">
        <v>14</v>
      </c>
      <c r="D65" s="85" t="s">
        <v>46</v>
      </c>
      <c r="E65" s="63" t="s">
        <v>22</v>
      </c>
      <c r="F65" s="63" t="s">
        <v>22</v>
      </c>
      <c r="G65" s="63" t="s">
        <v>74</v>
      </c>
      <c r="H65" s="85" t="s">
        <v>50</v>
      </c>
      <c r="I65" s="85" t="s">
        <v>16</v>
      </c>
      <c r="J65" s="85" t="s">
        <v>132</v>
      </c>
      <c r="K65" s="47"/>
      <c r="L65" s="47">
        <f aca="true" t="shared" si="14" ref="L65:Q65">L67</f>
        <v>0</v>
      </c>
      <c r="M65" s="47">
        <f t="shared" si="14"/>
        <v>0</v>
      </c>
      <c r="N65" s="47">
        <f t="shared" si="14"/>
        <v>0</v>
      </c>
      <c r="O65" s="47">
        <f t="shared" si="14"/>
        <v>0</v>
      </c>
      <c r="P65" s="47">
        <f t="shared" si="14"/>
        <v>0</v>
      </c>
      <c r="Q65" s="47">
        <f t="shared" si="14"/>
        <v>0</v>
      </c>
      <c r="R65" s="41">
        <f>Q65+P65+O65</f>
        <v>0</v>
      </c>
      <c r="W65">
        <f t="shared" si="13"/>
        <v>0</v>
      </c>
    </row>
    <row r="66" spans="1:18" ht="12.75" hidden="1">
      <c r="A66" s="53"/>
      <c r="B66" s="84"/>
      <c r="C66" s="85"/>
      <c r="D66" s="85"/>
      <c r="E66" s="63"/>
      <c r="F66" s="63"/>
      <c r="G66" s="63"/>
      <c r="H66" s="85"/>
      <c r="I66" s="85"/>
      <c r="J66" s="85"/>
      <c r="K66" s="47"/>
      <c r="L66" s="86"/>
      <c r="M66" s="86"/>
      <c r="N66" s="86"/>
      <c r="O66" s="86"/>
      <c r="P66" s="86"/>
      <c r="Q66" s="86"/>
      <c r="R66" s="41"/>
    </row>
    <row r="67" spans="1:23" ht="24" hidden="1">
      <c r="A67" s="50" t="s">
        <v>108</v>
      </c>
      <c r="B67" s="84" t="s">
        <v>133</v>
      </c>
      <c r="C67" s="85" t="s">
        <v>14</v>
      </c>
      <c r="D67" s="85" t="s">
        <v>46</v>
      </c>
      <c r="E67" s="85" t="s">
        <v>134</v>
      </c>
      <c r="F67" s="85" t="s">
        <v>29</v>
      </c>
      <c r="G67" s="85" t="s">
        <v>14</v>
      </c>
      <c r="H67" s="85" t="s">
        <v>50</v>
      </c>
      <c r="I67" s="85" t="s">
        <v>16</v>
      </c>
      <c r="J67" s="85" t="s">
        <v>132</v>
      </c>
      <c r="K67" s="77"/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41">
        <f>Q67+P67+O67</f>
        <v>0</v>
      </c>
      <c r="W67">
        <f t="shared" si="13"/>
        <v>0</v>
      </c>
    </row>
    <row r="68" spans="1:23" ht="12.75">
      <c r="A68" s="58"/>
      <c r="B68" s="59" t="s">
        <v>49</v>
      </c>
      <c r="C68" s="16"/>
      <c r="D68" s="16"/>
      <c r="E68" s="16"/>
      <c r="F68" s="16"/>
      <c r="G68" s="16"/>
      <c r="H68" s="16"/>
      <c r="I68" s="16"/>
      <c r="J68" s="16"/>
      <c r="K68" s="42">
        <f>K19+K48</f>
        <v>4824</v>
      </c>
      <c r="L68" s="42" t="e">
        <f>L19+L48+#REF!</f>
        <v>#REF!</v>
      </c>
      <c r="M68" s="42" t="e">
        <f>M19+M48+#REF!</f>
        <v>#REF!</v>
      </c>
      <c r="N68" s="42" t="e">
        <f>N19+N48+#REF!</f>
        <v>#REF!</v>
      </c>
      <c r="O68" s="42" t="e">
        <f>O19+O48+#REF!</f>
        <v>#REF!</v>
      </c>
      <c r="P68" s="42" t="e">
        <f>P19+P48+#REF!</f>
        <v>#REF!</v>
      </c>
      <c r="Q68" s="42" t="e">
        <f>Q19+Q48+#REF!</f>
        <v>#REF!</v>
      </c>
      <c r="R68" s="42" t="e">
        <f>R19+R48+#REF!</f>
        <v>#REF!</v>
      </c>
      <c r="S68" s="42" t="e">
        <f>S19+S48+#REF!</f>
        <v>#REF!</v>
      </c>
      <c r="T68" s="42" t="e">
        <f>T19+T48+#REF!</f>
        <v>#REF!</v>
      </c>
      <c r="U68" s="42" t="e">
        <f>U19+U48+#REF!</f>
        <v>#REF!</v>
      </c>
      <c r="V68" s="42" t="e">
        <f>V19+V48+#REF!</f>
        <v>#REF!</v>
      </c>
      <c r="W68" t="e">
        <f t="shared" si="13"/>
        <v>#REF!</v>
      </c>
    </row>
    <row r="70" ht="12.75">
      <c r="K70" s="87"/>
    </row>
  </sheetData>
  <sheetProtection/>
  <mergeCells count="5">
    <mergeCell ref="C12:J16"/>
    <mergeCell ref="C17:J17"/>
    <mergeCell ref="I6:K9"/>
    <mergeCell ref="A10:K10"/>
    <mergeCell ref="B11:K1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User</cp:lastModifiedBy>
  <cp:lastPrinted>2015-01-13T07:37:07Z</cp:lastPrinted>
  <dcterms:created xsi:type="dcterms:W3CDTF">2005-07-11T04:44:43Z</dcterms:created>
  <dcterms:modified xsi:type="dcterms:W3CDTF">2015-01-13T07:37:35Z</dcterms:modified>
  <cp:category/>
  <cp:version/>
  <cp:contentType/>
  <cp:contentStatus/>
</cp:coreProperties>
</file>